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376" windowHeight="8148"/>
  </bookViews>
  <sheets>
    <sheet name="19.05" sheetId="2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" l="1"/>
  <c r="I5" i="2"/>
  <c r="H5" i="2"/>
  <c r="J15" i="2"/>
  <c r="I15" i="2"/>
  <c r="H15" i="2"/>
  <c r="J16" i="2"/>
  <c r="I16" i="2"/>
  <c r="H16" i="2"/>
  <c r="H26" i="2"/>
  <c r="I26" i="2"/>
  <c r="J26" i="2"/>
  <c r="H27" i="2"/>
  <c r="I27" i="2"/>
  <c r="J27" i="2"/>
  <c r="J17" i="2"/>
  <c r="I17" i="2"/>
  <c r="H17" i="2"/>
  <c r="J23" i="2"/>
  <c r="H23" i="2"/>
  <c r="J4" i="2"/>
  <c r="I4" i="2"/>
  <c r="H4" i="2"/>
</calcChain>
</file>

<file path=xl/sharedStrings.xml><?xml version="1.0" encoding="utf-8"?>
<sst xmlns="http://schemas.openxmlformats.org/spreadsheetml/2006/main" count="58" uniqueCount="45">
  <si>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</si>
  <si>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</si>
  <si>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</si>
  <si>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</si>
  <si>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</si>
  <si>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</si>
  <si>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</si>
  <si>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</si>
  <si>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</si>
  <si>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</si>
  <si>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</si>
  <si>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</si>
  <si>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</si>
  <si>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</si>
  <si>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</si>
  <si>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</si>
  <si>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</si>
  <si>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</si>
  <si>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</si>
  <si>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</si>
  <si>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</si>
  <si>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</si>
  <si>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</si>
  <si>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</si>
  <si>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</si>
  <si>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</si>
  <si>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</si>
  <si>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</t>
  </si>
  <si>
    <t>Пюре картофельное</t>
  </si>
  <si>
    <t>Котлета рыбная</t>
  </si>
  <si>
    <t>сок яблочный</t>
  </si>
  <si>
    <t>Суп гороховый</t>
  </si>
  <si>
    <t>Биточек мясной</t>
  </si>
  <si>
    <t>макароны отварные</t>
  </si>
  <si>
    <t>Полдник</t>
  </si>
  <si>
    <t>яблоко</t>
  </si>
  <si>
    <t>булочка с корицей</t>
  </si>
  <si>
    <t>Ужин</t>
  </si>
  <si>
    <t>сосиска отварная</t>
  </si>
  <si>
    <t>хлеб черный</t>
  </si>
  <si>
    <t>булочка с маслом сливочным</t>
  </si>
  <si>
    <t>40/10.</t>
  </si>
  <si>
    <t>капуста тушеная</t>
  </si>
  <si>
    <t>ПР</t>
  </si>
  <si>
    <t>МКОУ "Коткозерская средняя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</si>
</sst>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" fontId="0" fillId="2" borderId="1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14" fontId="0" fillId="2" borderId="0" xfId="0" applyNumberFormat="1" applyFill="1" applyBorder="1" applyProtection="1">
      <protection locked="0"/>
    </xf>
    <xf numFmtId="0" fontId="0" fillId="0" borderId="0" xfId="0" applyBorder="1" applyAlignment="1">
      <alignment horizontal="center"/>
    </xf>
    <xf numFmtId="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1" width="10.44140625" customWidth="1"/>
  </cols>
  <sheetData>
    <row r="1" spans="1:12" x14ac:dyDescent="0.3">
      <c r="A1" t="s">
        <v>0</v>
      </c>
      <c r="B1" s="48" t="s">
        <v>44</v>
      </c>
      <c r="C1" s="49"/>
      <c r="D1" s="50"/>
      <c r="E1" t="s">
        <v>1</v>
      </c>
      <c r="F1" s="20"/>
      <c r="I1" t="s">
        <v>2</v>
      </c>
      <c r="J1" s="19">
        <v>44335</v>
      </c>
      <c r="K1" s="45"/>
    </row>
    <row r="2" spans="1:12" ht="7.5" customHeight="1" thickBot="1" x14ac:dyDescent="0.35"/>
    <row r="3" spans="1:12" ht="15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  <c r="K3" s="46"/>
    </row>
    <row r="4" spans="1:12" x14ac:dyDescent="0.3">
      <c r="A4" s="4" t="s">
        <v>13</v>
      </c>
      <c r="B4" s="5" t="s">
        <v>14</v>
      </c>
      <c r="C4" s="6">
        <v>520</v>
      </c>
      <c r="D4" s="28" t="s">
        <v>28</v>
      </c>
      <c r="E4" s="15">
        <v>100</v>
      </c>
      <c r="F4" s="21">
        <v>18.8</v>
      </c>
      <c r="G4" s="35">
        <v>73</v>
      </c>
      <c r="H4" s="35">
        <f>3.08/15*E4</f>
        <v>20.533333333333335</v>
      </c>
      <c r="I4" s="35">
        <f>2.33/150*E4</f>
        <v>1.5533333333333332</v>
      </c>
      <c r="J4" s="36">
        <f>19.13/150*E4</f>
        <v>12.753333333333334</v>
      </c>
      <c r="K4" s="44"/>
      <c r="L4" s="34"/>
    </row>
    <row r="5" spans="1:12" x14ac:dyDescent="0.3">
      <c r="A5" s="7"/>
      <c r="B5" s="10"/>
      <c r="C5" s="3">
        <v>389</v>
      </c>
      <c r="D5" s="31" t="s">
        <v>29</v>
      </c>
      <c r="E5" s="18">
        <v>50</v>
      </c>
      <c r="F5" s="24">
        <v>33.700000000000003</v>
      </c>
      <c r="G5" s="37">
        <v>65</v>
      </c>
      <c r="H5" s="37">
        <f>10.7/80*50</f>
        <v>6.6874999999999991</v>
      </c>
      <c r="I5" s="37">
        <f>3.5/80*50</f>
        <v>2.1875</v>
      </c>
      <c r="J5" s="38">
        <f>7.5/80*50</f>
        <v>4.6875</v>
      </c>
      <c r="K5" s="47"/>
    </row>
    <row r="6" spans="1:12" x14ac:dyDescent="0.3">
      <c r="A6" s="7"/>
      <c r="B6" s="1" t="s">
        <v>15</v>
      </c>
      <c r="C6" s="2"/>
      <c r="D6" s="29"/>
      <c r="E6" s="16"/>
      <c r="F6" s="22"/>
      <c r="G6" s="39"/>
      <c r="H6" s="39"/>
      <c r="I6" s="39"/>
      <c r="J6" s="40"/>
      <c r="K6" s="47"/>
    </row>
    <row r="7" spans="1:12" x14ac:dyDescent="0.3">
      <c r="A7" s="7"/>
      <c r="B7" s="1"/>
      <c r="C7" s="2" t="s">
        <v>43</v>
      </c>
      <c r="D7" s="29" t="s">
        <v>30</v>
      </c>
      <c r="E7" s="16">
        <v>200</v>
      </c>
      <c r="F7" s="22">
        <v>18.8</v>
      </c>
      <c r="G7" s="39">
        <v>196.38</v>
      </c>
      <c r="H7" s="39">
        <v>1.1599999999999999</v>
      </c>
      <c r="I7" s="39">
        <v>0.3</v>
      </c>
      <c r="J7" s="40">
        <v>47.26</v>
      </c>
      <c r="K7" s="47"/>
    </row>
    <row r="8" spans="1:12" x14ac:dyDescent="0.3">
      <c r="A8" s="7"/>
      <c r="B8" s="1" t="s">
        <v>16</v>
      </c>
      <c r="C8" s="2" t="s">
        <v>43</v>
      </c>
      <c r="D8" s="29" t="s">
        <v>16</v>
      </c>
      <c r="E8" s="16">
        <v>40</v>
      </c>
      <c r="F8" s="22">
        <v>4</v>
      </c>
      <c r="G8" s="16">
        <v>93.53</v>
      </c>
      <c r="H8" s="39">
        <v>3.16</v>
      </c>
      <c r="I8" s="39">
        <v>0.4</v>
      </c>
      <c r="J8" s="40">
        <v>19.32</v>
      </c>
      <c r="K8" s="47"/>
    </row>
    <row r="9" spans="1:12" x14ac:dyDescent="0.3">
      <c r="A9" s="7"/>
      <c r="B9" s="2"/>
      <c r="C9" s="2"/>
      <c r="D9" s="29"/>
      <c r="E9" s="16"/>
      <c r="F9" s="22"/>
      <c r="G9" s="39"/>
      <c r="H9" s="39"/>
      <c r="I9" s="39"/>
      <c r="J9" s="40"/>
      <c r="K9" s="47"/>
    </row>
    <row r="10" spans="1:12" ht="15" thickBot="1" x14ac:dyDescent="0.35">
      <c r="A10" s="8"/>
      <c r="B10" s="9"/>
      <c r="C10" s="9"/>
      <c r="D10" s="30"/>
      <c r="E10" s="17"/>
      <c r="F10" s="23"/>
      <c r="G10" s="41"/>
      <c r="H10" s="41"/>
      <c r="I10" s="41"/>
      <c r="J10" s="42"/>
      <c r="K10" s="47"/>
    </row>
    <row r="11" spans="1:12" x14ac:dyDescent="0.3">
      <c r="A11" s="4" t="s">
        <v>17</v>
      </c>
      <c r="B11" s="11" t="s">
        <v>18</v>
      </c>
      <c r="C11" s="6"/>
      <c r="D11" s="28"/>
      <c r="E11" s="15"/>
      <c r="F11" s="21"/>
      <c r="G11" s="35"/>
      <c r="H11" s="35"/>
      <c r="I11" s="35"/>
      <c r="J11" s="36"/>
      <c r="K11" s="47"/>
    </row>
    <row r="12" spans="1:12" x14ac:dyDescent="0.3">
      <c r="A12" s="7"/>
      <c r="B12" s="2"/>
      <c r="C12" s="2"/>
      <c r="D12" s="29"/>
      <c r="E12" s="16"/>
      <c r="F12" s="22"/>
      <c r="G12" s="39"/>
      <c r="H12" s="39"/>
      <c r="I12" s="39"/>
      <c r="J12" s="40"/>
      <c r="K12" s="47"/>
    </row>
    <row r="13" spans="1:12" ht="15" thickBot="1" x14ac:dyDescent="0.35">
      <c r="A13" s="8"/>
      <c r="B13" s="9"/>
      <c r="C13" s="9"/>
      <c r="D13" s="30"/>
      <c r="E13" s="17"/>
      <c r="F13" s="23"/>
      <c r="G13" s="41"/>
      <c r="H13" s="41"/>
      <c r="I13" s="41"/>
      <c r="J13" s="42"/>
      <c r="K13" s="47"/>
    </row>
    <row r="14" spans="1:12" x14ac:dyDescent="0.3">
      <c r="A14" s="7" t="s">
        <v>19</v>
      </c>
      <c r="B14" s="10" t="s">
        <v>20</v>
      </c>
      <c r="C14" s="3"/>
      <c r="D14" s="31"/>
      <c r="E14" s="18"/>
      <c r="F14" s="24"/>
      <c r="G14" s="37"/>
      <c r="H14" s="37"/>
      <c r="I14" s="37"/>
      <c r="J14" s="38"/>
      <c r="K14" s="47"/>
    </row>
    <row r="15" spans="1:12" x14ac:dyDescent="0.3">
      <c r="A15" s="7"/>
      <c r="B15" s="1" t="s">
        <v>21</v>
      </c>
      <c r="C15" s="2">
        <v>139</v>
      </c>
      <c r="D15" s="29" t="s">
        <v>31</v>
      </c>
      <c r="E15" s="16">
        <v>250</v>
      </c>
      <c r="F15" s="22">
        <v>11</v>
      </c>
      <c r="G15" s="39">
        <v>200.25</v>
      </c>
      <c r="H15" s="39">
        <f>6/200*250</f>
        <v>7.5</v>
      </c>
      <c r="I15" s="39">
        <f>2.6/200*250</f>
        <v>3.2500000000000004</v>
      </c>
      <c r="J15" s="40">
        <f>13.8/200*250</f>
        <v>17.25</v>
      </c>
      <c r="K15" s="47"/>
    </row>
    <row r="16" spans="1:12" x14ac:dyDescent="0.3">
      <c r="A16" s="7"/>
      <c r="B16" s="1" t="s">
        <v>22</v>
      </c>
      <c r="C16" s="2">
        <v>451</v>
      </c>
      <c r="D16" s="29" t="s">
        <v>32</v>
      </c>
      <c r="E16" s="16">
        <v>50</v>
      </c>
      <c r="F16" s="22">
        <v>39</v>
      </c>
      <c r="G16" s="39">
        <v>130</v>
      </c>
      <c r="H16" s="39">
        <f>12.72/80*50</f>
        <v>7.95</v>
      </c>
      <c r="I16" s="39">
        <f>16.72/80*50</f>
        <v>10.45</v>
      </c>
      <c r="J16" s="40">
        <f>8.8/80*50</f>
        <v>5.5000000000000009</v>
      </c>
      <c r="K16" s="47"/>
    </row>
    <row r="17" spans="1:12" x14ac:dyDescent="0.3">
      <c r="A17" s="7"/>
      <c r="B17" s="1" t="s">
        <v>23</v>
      </c>
      <c r="C17" s="3">
        <v>332</v>
      </c>
      <c r="D17" s="31" t="s">
        <v>33</v>
      </c>
      <c r="E17" s="18">
        <v>100</v>
      </c>
      <c r="F17" s="24">
        <v>4.7</v>
      </c>
      <c r="G17" s="37">
        <v>149.18</v>
      </c>
      <c r="H17" s="37">
        <f>7.02/150*100</f>
        <v>4.68</v>
      </c>
      <c r="I17" s="37">
        <f>7.38/150*100</f>
        <v>4.92</v>
      </c>
      <c r="J17" s="38">
        <f>25.51/150*100</f>
        <v>17.006666666666668</v>
      </c>
      <c r="K17" s="47"/>
    </row>
    <row r="18" spans="1:12" x14ac:dyDescent="0.3">
      <c r="A18" s="7"/>
      <c r="B18" s="1" t="s">
        <v>24</v>
      </c>
      <c r="C18" s="2"/>
      <c r="D18" s="29"/>
      <c r="E18" s="16"/>
      <c r="F18" s="22"/>
      <c r="G18" s="39"/>
      <c r="H18" s="39"/>
      <c r="I18" s="39"/>
      <c r="J18" s="40"/>
      <c r="K18" s="47"/>
    </row>
    <row r="19" spans="1:12" x14ac:dyDescent="0.3">
      <c r="A19" s="7"/>
      <c r="B19" s="1" t="s">
        <v>25</v>
      </c>
      <c r="C19" s="2"/>
      <c r="D19" s="29"/>
      <c r="E19" s="16"/>
      <c r="F19" s="22"/>
      <c r="G19" s="39"/>
      <c r="H19" s="39"/>
      <c r="I19" s="39"/>
      <c r="J19" s="40"/>
      <c r="K19" s="47"/>
    </row>
    <row r="20" spans="1:12" x14ac:dyDescent="0.3">
      <c r="A20" s="7"/>
      <c r="B20" s="1" t="s">
        <v>26</v>
      </c>
      <c r="C20" s="2" t="s">
        <v>43</v>
      </c>
      <c r="D20" s="29" t="s">
        <v>16</v>
      </c>
      <c r="E20" s="16">
        <v>40</v>
      </c>
      <c r="F20" s="22">
        <v>4</v>
      </c>
      <c r="G20" s="16">
        <v>93.53</v>
      </c>
      <c r="H20" s="39">
        <v>3.16</v>
      </c>
      <c r="I20" s="39">
        <v>0.4</v>
      </c>
      <c r="J20" s="40">
        <v>19.32</v>
      </c>
      <c r="K20" s="47"/>
    </row>
    <row r="21" spans="1:12" x14ac:dyDescent="0.3">
      <c r="A21" s="7"/>
      <c r="B21" s="1" t="s">
        <v>15</v>
      </c>
      <c r="C21" s="25">
        <v>685</v>
      </c>
      <c r="D21" s="32" t="s">
        <v>27</v>
      </c>
      <c r="E21" s="26">
        <v>200</v>
      </c>
      <c r="F21" s="27">
        <v>2</v>
      </c>
      <c r="G21" s="43">
        <v>40</v>
      </c>
      <c r="H21" s="39">
        <v>0.53</v>
      </c>
      <c r="I21" s="39">
        <v>0</v>
      </c>
      <c r="J21" s="40">
        <v>9.4700000000000006</v>
      </c>
      <c r="K21" s="47"/>
    </row>
    <row r="22" spans="1:12" ht="15" thickBot="1" x14ac:dyDescent="0.35">
      <c r="A22" s="8"/>
      <c r="B22" s="9"/>
      <c r="C22" s="9"/>
      <c r="D22" s="30"/>
      <c r="E22" s="17"/>
      <c r="F22" s="23"/>
      <c r="G22" s="41"/>
      <c r="H22" s="41"/>
      <c r="I22" s="41"/>
      <c r="J22" s="42"/>
      <c r="K22" s="47"/>
    </row>
    <row r="23" spans="1:12" x14ac:dyDescent="0.3">
      <c r="A23" s="4" t="s">
        <v>34</v>
      </c>
      <c r="B23" s="11" t="s">
        <v>18</v>
      </c>
      <c r="C23" s="6">
        <v>847</v>
      </c>
      <c r="D23" s="28" t="s">
        <v>35</v>
      </c>
      <c r="E23" s="6">
        <v>80</v>
      </c>
      <c r="F23" s="21">
        <v>11</v>
      </c>
      <c r="G23" s="35">
        <v>80</v>
      </c>
      <c r="H23" s="35">
        <f>0.3/100*80</f>
        <v>0.24</v>
      </c>
      <c r="I23" s="35">
        <v>0</v>
      </c>
      <c r="J23" s="36">
        <f>8.6/100*80</f>
        <v>6.879999999999999</v>
      </c>
      <c r="K23" s="44"/>
      <c r="L23" s="34"/>
    </row>
    <row r="24" spans="1:12" x14ac:dyDescent="0.3">
      <c r="A24" s="7"/>
      <c r="B24" s="1" t="s">
        <v>15</v>
      </c>
      <c r="C24" s="2">
        <v>685</v>
      </c>
      <c r="D24" s="29" t="s">
        <v>27</v>
      </c>
      <c r="E24" s="16">
        <v>200</v>
      </c>
      <c r="F24" s="22">
        <v>2</v>
      </c>
      <c r="G24" s="39">
        <v>40</v>
      </c>
      <c r="H24" s="39">
        <v>0.53</v>
      </c>
      <c r="I24" s="39">
        <v>0</v>
      </c>
      <c r="J24" s="40">
        <v>9.4700000000000006</v>
      </c>
      <c r="K24" s="47"/>
    </row>
    <row r="25" spans="1:12" ht="15" thickBot="1" x14ac:dyDescent="0.35">
      <c r="A25" s="8"/>
      <c r="B25" s="9"/>
      <c r="C25" s="9">
        <v>783</v>
      </c>
      <c r="D25" s="30" t="s">
        <v>36</v>
      </c>
      <c r="E25" s="9">
        <v>60</v>
      </c>
      <c r="F25" s="23">
        <v>6.2</v>
      </c>
      <c r="G25" s="41">
        <v>174.6</v>
      </c>
      <c r="H25" s="41">
        <v>3.16</v>
      </c>
      <c r="I25" s="41">
        <v>0.4</v>
      </c>
      <c r="J25" s="42">
        <v>19.32</v>
      </c>
      <c r="K25" s="44"/>
      <c r="L25" s="34"/>
    </row>
    <row r="26" spans="1:12" x14ac:dyDescent="0.3">
      <c r="A26" s="4" t="s">
        <v>37</v>
      </c>
      <c r="B26" s="11"/>
      <c r="C26" s="6">
        <v>534</v>
      </c>
      <c r="D26" s="28" t="s">
        <v>42</v>
      </c>
      <c r="E26" s="15">
        <v>100</v>
      </c>
      <c r="F26" s="21">
        <v>14.1</v>
      </c>
      <c r="G26" s="35">
        <v>94</v>
      </c>
      <c r="H26" s="35">
        <f>3.75/150*100</f>
        <v>2.5</v>
      </c>
      <c r="I26" s="35">
        <f>5.96/150*100</f>
        <v>3.9733333333333336</v>
      </c>
      <c r="J26" s="36">
        <f>16.05/150*100</f>
        <v>10.7</v>
      </c>
      <c r="K26" s="47"/>
    </row>
    <row r="27" spans="1:12" x14ac:dyDescent="0.3">
      <c r="A27" s="7"/>
      <c r="B27" s="33"/>
      <c r="C27" s="3">
        <v>243</v>
      </c>
      <c r="D27" s="31" t="s">
        <v>38</v>
      </c>
      <c r="E27" s="18">
        <v>45</v>
      </c>
      <c r="F27" s="24">
        <v>15.65</v>
      </c>
      <c r="G27" s="37">
        <v>133</v>
      </c>
      <c r="H27" s="37">
        <f>4.7/70*45</f>
        <v>3.0214285714285714</v>
      </c>
      <c r="I27" s="37">
        <f>7.5/70*45</f>
        <v>4.8214285714285712</v>
      </c>
      <c r="J27" s="38">
        <f>0.4/70*45</f>
        <v>0.25714285714285712</v>
      </c>
      <c r="K27" s="47"/>
    </row>
    <row r="28" spans="1:12" x14ac:dyDescent="0.3">
      <c r="A28" s="7"/>
      <c r="B28" s="1" t="s">
        <v>26</v>
      </c>
      <c r="C28" s="3" t="s">
        <v>43</v>
      </c>
      <c r="D28" s="31" t="s">
        <v>39</v>
      </c>
      <c r="E28" s="18">
        <v>40</v>
      </c>
      <c r="F28" s="24">
        <v>4</v>
      </c>
      <c r="G28" s="16">
        <v>93.53</v>
      </c>
      <c r="H28" s="39">
        <v>3.16</v>
      </c>
      <c r="I28" s="39">
        <v>0.4</v>
      </c>
      <c r="J28" s="40">
        <v>19.32</v>
      </c>
      <c r="K28" s="47"/>
    </row>
    <row r="29" spans="1:12" x14ac:dyDescent="0.3">
      <c r="A29" s="7"/>
      <c r="B29" s="1" t="s">
        <v>15</v>
      </c>
      <c r="C29" s="2">
        <v>685</v>
      </c>
      <c r="D29" s="29" t="s">
        <v>27</v>
      </c>
      <c r="E29" s="16">
        <v>200</v>
      </c>
      <c r="F29" s="22">
        <v>2</v>
      </c>
      <c r="G29" s="39">
        <v>40</v>
      </c>
      <c r="H29" s="39">
        <v>0.53</v>
      </c>
      <c r="I29" s="39">
        <v>0</v>
      </c>
      <c r="J29" s="40">
        <v>9.4700000000000006</v>
      </c>
      <c r="K29" s="47"/>
    </row>
    <row r="30" spans="1:12" ht="15" thickBot="1" x14ac:dyDescent="0.35">
      <c r="A30" s="8"/>
      <c r="B30" s="9"/>
      <c r="C30" s="9" t="s">
        <v>43</v>
      </c>
      <c r="D30" s="30" t="s">
        <v>40</v>
      </c>
      <c r="E30" s="17" t="s">
        <v>41</v>
      </c>
      <c r="F30" s="23">
        <v>11.6</v>
      </c>
      <c r="G30" s="41">
        <v>93.53</v>
      </c>
      <c r="H30" s="41">
        <v>3.17</v>
      </c>
      <c r="I30" s="41">
        <v>8.6999999999999993</v>
      </c>
      <c r="J30" s="42">
        <v>19.38</v>
      </c>
      <c r="K30" s="47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19.05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2021-05-24T12:52:14Z</cp:lastPrinted>
  <dcterms:created xsi:type="dcterms:W3CDTF">2015-06-05T18:19:34Z</dcterms:created>
  <dcterms:modified xsi:type="dcterms:W3CDTF">2021-05-25T06:37:01Z</dcterms:modified>
</cp:coreProperties>
</file>