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376" windowHeight="8148" activeTab="1"/>
  </bookViews>
  <sheets>
    <sheet name="1" sheetId="1" r:id="rId1"/>
    <sheet name="26.05" sheetId="6" r:id="rId2"/>
    <sheet name="Лист1" sheetId="10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6" l="1"/>
  <c r="I26" i="6"/>
  <c r="H26" i="6"/>
  <c r="G26" i="6"/>
  <c r="J24" i="6"/>
  <c r="I24" i="6"/>
  <c r="H24" i="6"/>
  <c r="G24" i="6"/>
  <c r="J17" i="6"/>
  <c r="I17" i="6"/>
  <c r="H17" i="6"/>
  <c r="G17" i="6"/>
  <c r="J15" i="6"/>
  <c r="I15" i="6"/>
  <c r="H15" i="6"/>
  <c r="G15" i="6"/>
  <c r="J7" i="6"/>
  <c r="I7" i="6"/>
  <c r="H7" i="6"/>
  <c r="G7" i="6"/>
  <c r="F7" i="6"/>
  <c r="J16" i="6"/>
  <c r="I16" i="6"/>
  <c r="H16" i="6"/>
  <c r="J9" i="6"/>
  <c r="I9" i="6"/>
  <c r="H9" i="6"/>
  <c r="G9" i="6"/>
</calcChain>
</file>

<file path=xl/sharedStrings.xml><?xml version="1.0" encoding="utf-8"?>
<sst xmlns="http://schemas.openxmlformats.org/spreadsheetml/2006/main" count="76" uniqueCount="41">
  <si>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</si>
  <si>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</si>
  <si>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</si>
  <si>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</si>
  <si>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</si>
  <si>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</si>
  <si>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</si>
  <si>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</si>
  <si>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</si>
  <si>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</si>
  <si>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</si>
  <si>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</si>
  <si>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</si>
  <si>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</si>
  <si>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</si>
  <si>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</si>
  <si>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</si>
  <si>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</si>
  <si>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</si>
  <si>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</si>
  <si>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</si>
  <si>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</si>
  <si>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</si>
  <si>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</si>
  <si>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</si>
  <si>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</si>
  <si>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</si>
  <si>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</si>
  <si>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</t>
  </si>
  <si>
    <t>ПР</t>
  </si>
  <si>
    <t>полдник</t>
  </si>
  <si>
    <t>ужин</t>
  </si>
  <si>
    <t>Омлет натуральный</t>
  </si>
  <si>
    <t>мандарины</t>
  </si>
  <si>
    <t>Борщ</t>
  </si>
  <si>
    <t>Биточки рыбные</t>
  </si>
  <si>
    <t>Рис отварной</t>
  </si>
  <si>
    <t>Булочка домашняя</t>
  </si>
  <si>
    <t>Бутерброд с маслом 40/10</t>
  </si>
  <si>
    <t>Жаркое по-домашнему</t>
  </si>
  <si>
    <t>МКОУ "Коткозерская средняя общеобразовательная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</si>
</sst>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Normal="100" workbookViewId="0">
      <selection activeCell="A25" sqref="A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1</v>
      </c>
      <c r="C1" s="49"/>
      <c r="D1" s="50"/>
      <c r="E1" t="s">
        <v>2</v>
      </c>
      <c r="F1" s="24"/>
      <c r="I1" t="s">
        <v>3</v>
      </c>
      <c r="J1" s="23"/>
    </row>
    <row r="2" spans="1:10" ht="7.5" customHeight="1" thickBot="1" x14ac:dyDescent="0.35"/>
    <row r="3" spans="1:10" ht="15" thickBot="1" x14ac:dyDescent="0.35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x14ac:dyDescent="0.3">
      <c r="A4" s="4" t="s">
        <v>14</v>
      </c>
      <c r="B4" s="5" t="s">
        <v>15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16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18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20</v>
      </c>
      <c r="B12" s="10" t="s">
        <v>21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22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23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24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D6" sqref="D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8" t="s">
        <v>40</v>
      </c>
      <c r="C1" s="49"/>
      <c r="D1" s="50"/>
      <c r="E1" t="s">
        <v>2</v>
      </c>
      <c r="F1" s="24"/>
      <c r="I1" t="s">
        <v>3</v>
      </c>
      <c r="J1" s="23">
        <v>44342</v>
      </c>
    </row>
    <row r="2" spans="1:11" ht="7.5" customHeight="1" thickBot="1" x14ac:dyDescent="0.35"/>
    <row r="3" spans="1:11" ht="15" thickBot="1" x14ac:dyDescent="0.35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1" x14ac:dyDescent="0.3">
      <c r="A4" s="4" t="s">
        <v>14</v>
      </c>
      <c r="B4" s="5" t="s">
        <v>15</v>
      </c>
      <c r="C4" s="6">
        <v>340</v>
      </c>
      <c r="D4" s="33" t="s">
        <v>32</v>
      </c>
      <c r="E4" s="15">
        <v>200</v>
      </c>
      <c r="F4" s="25">
        <v>37.299999999999997</v>
      </c>
      <c r="G4" s="39">
        <v>208.95</v>
      </c>
      <c r="H4" s="39">
        <v>20</v>
      </c>
      <c r="I4" s="39">
        <v>23.4</v>
      </c>
      <c r="J4" s="40">
        <v>13.8</v>
      </c>
    </row>
    <row r="5" spans="1:11" x14ac:dyDescent="0.3">
      <c r="A5" s="7"/>
      <c r="B5" s="1" t="s">
        <v>16</v>
      </c>
      <c r="C5" s="2">
        <v>685</v>
      </c>
      <c r="D5" s="34" t="s">
        <v>28</v>
      </c>
      <c r="E5" s="17">
        <v>200</v>
      </c>
      <c r="F5" s="26">
        <v>2</v>
      </c>
      <c r="G5" s="41">
        <v>40</v>
      </c>
      <c r="H5" s="41">
        <v>0.53</v>
      </c>
      <c r="I5" s="41">
        <v>0</v>
      </c>
      <c r="J5" s="42">
        <v>9.4700000000000006</v>
      </c>
    </row>
    <row r="6" spans="1:11" x14ac:dyDescent="0.3">
      <c r="A6" s="7"/>
      <c r="B6" s="1" t="s">
        <v>17</v>
      </c>
      <c r="C6" s="2" t="s">
        <v>29</v>
      </c>
      <c r="D6" s="34" t="s">
        <v>17</v>
      </c>
      <c r="E6" s="17">
        <v>40</v>
      </c>
      <c r="F6" s="26">
        <v>4</v>
      </c>
      <c r="G6" s="41">
        <v>91.96</v>
      </c>
      <c r="H6" s="41">
        <v>3.06</v>
      </c>
      <c r="I6" s="41">
        <v>0.4</v>
      </c>
      <c r="J6" s="42">
        <v>19.32</v>
      </c>
    </row>
    <row r="7" spans="1:11" x14ac:dyDescent="0.3">
      <c r="A7" s="7"/>
      <c r="B7" s="1"/>
      <c r="C7" s="2">
        <v>45</v>
      </c>
      <c r="D7" s="34" t="s">
        <v>38</v>
      </c>
      <c r="E7" s="17">
        <v>50</v>
      </c>
      <c r="F7" s="26">
        <f>6.6+5</f>
        <v>11.6</v>
      </c>
      <c r="G7" s="41">
        <f>212.3/40*50</f>
        <v>265.375</v>
      </c>
      <c r="H7" s="41">
        <f>7.98/40*50</f>
        <v>9.9750000000000014</v>
      </c>
      <c r="I7" s="41">
        <f>8.71/40*50</f>
        <v>10.887500000000001</v>
      </c>
      <c r="J7" s="42">
        <f>28.97/40*50</f>
        <v>36.212499999999999</v>
      </c>
    </row>
    <row r="8" spans="1:11" x14ac:dyDescent="0.3">
      <c r="A8" s="7"/>
      <c r="B8" s="1"/>
      <c r="C8" s="2"/>
      <c r="D8" s="34"/>
      <c r="E8" s="17"/>
      <c r="F8" s="26"/>
      <c r="G8" s="41"/>
      <c r="H8" s="41"/>
      <c r="I8" s="41"/>
      <c r="J8" s="42"/>
    </row>
    <row r="9" spans="1:11" x14ac:dyDescent="0.3">
      <c r="A9" s="7"/>
      <c r="B9" s="2"/>
      <c r="C9" s="2">
        <v>379</v>
      </c>
      <c r="D9" s="34" t="s">
        <v>33</v>
      </c>
      <c r="E9" s="17">
        <v>90</v>
      </c>
      <c r="F9" s="26">
        <v>17.32</v>
      </c>
      <c r="G9" s="41">
        <f>40*0.9</f>
        <v>36</v>
      </c>
      <c r="H9" s="41">
        <f>0.6*0.9</f>
        <v>0.54</v>
      </c>
      <c r="I9" s="41">
        <f>0.03*0.9</f>
        <v>2.7E-2</v>
      </c>
      <c r="J9" s="42">
        <f>15.7*0.9</f>
        <v>14.129999999999999</v>
      </c>
    </row>
    <row r="10" spans="1:11" ht="15" thickBot="1" x14ac:dyDescent="0.35">
      <c r="A10" s="8"/>
      <c r="B10" s="9"/>
      <c r="C10" s="9"/>
      <c r="D10" s="35"/>
      <c r="E10" s="19"/>
      <c r="F10" s="27"/>
      <c r="G10" s="43"/>
      <c r="H10" s="43"/>
      <c r="I10" s="43"/>
      <c r="J10" s="44"/>
    </row>
    <row r="11" spans="1:11" x14ac:dyDescent="0.3">
      <c r="A11" s="4" t="s">
        <v>18</v>
      </c>
      <c r="B11" s="11" t="s">
        <v>19</v>
      </c>
      <c r="C11" s="6"/>
      <c r="D11" s="33"/>
      <c r="E11" s="15"/>
      <c r="F11" s="25"/>
      <c r="G11" s="39"/>
      <c r="H11" s="39"/>
      <c r="I11" s="39"/>
      <c r="J11" s="40"/>
    </row>
    <row r="12" spans="1:11" x14ac:dyDescent="0.3">
      <c r="A12" s="7"/>
      <c r="B12" s="2"/>
      <c r="C12" s="2"/>
      <c r="D12" s="34"/>
      <c r="E12" s="17"/>
      <c r="F12" s="26"/>
      <c r="G12" s="41"/>
      <c r="H12" s="41"/>
      <c r="I12" s="41"/>
      <c r="J12" s="42"/>
    </row>
    <row r="13" spans="1:11" ht="15" thickBot="1" x14ac:dyDescent="0.35">
      <c r="A13" s="8"/>
      <c r="B13" s="9"/>
      <c r="C13" s="9"/>
      <c r="D13" s="35"/>
      <c r="E13" s="19"/>
      <c r="F13" s="27"/>
      <c r="G13" s="43"/>
      <c r="H13" s="43"/>
      <c r="I13" s="43"/>
      <c r="J13" s="44"/>
    </row>
    <row r="14" spans="1:11" x14ac:dyDescent="0.3">
      <c r="A14" s="7" t="s">
        <v>20</v>
      </c>
      <c r="B14" s="10" t="s">
        <v>21</v>
      </c>
      <c r="C14" s="3"/>
      <c r="D14" s="36"/>
      <c r="E14" s="21"/>
      <c r="F14" s="28"/>
      <c r="G14" s="45"/>
      <c r="H14" s="45"/>
      <c r="I14" s="45"/>
      <c r="J14" s="46"/>
    </row>
    <row r="15" spans="1:11" x14ac:dyDescent="0.3">
      <c r="A15" s="7"/>
      <c r="B15" s="1" t="s">
        <v>22</v>
      </c>
      <c r="C15" s="2">
        <v>110</v>
      </c>
      <c r="D15" s="34" t="s">
        <v>34</v>
      </c>
      <c r="E15" s="17">
        <v>250</v>
      </c>
      <c r="F15" s="26">
        <v>15.6</v>
      </c>
      <c r="G15" s="41">
        <f>98.4/200*250</f>
        <v>123.00000000000001</v>
      </c>
      <c r="H15" s="41">
        <f>1.46/200*250</f>
        <v>1.825</v>
      </c>
      <c r="I15" s="41">
        <f>3.92/200*250</f>
        <v>4.8999999999999995</v>
      </c>
      <c r="J15" s="42">
        <f>9.4/200*250</f>
        <v>11.75</v>
      </c>
    </row>
    <row r="16" spans="1:11" x14ac:dyDescent="0.3">
      <c r="A16" s="7"/>
      <c r="B16" s="1" t="s">
        <v>23</v>
      </c>
      <c r="C16" s="2">
        <v>389</v>
      </c>
      <c r="D16" s="34" t="s">
        <v>35</v>
      </c>
      <c r="E16" s="21">
        <v>50</v>
      </c>
      <c r="F16" s="28">
        <v>32.049999999999997</v>
      </c>
      <c r="G16" s="45">
        <v>65</v>
      </c>
      <c r="H16" s="45">
        <f>10.7/80*50</f>
        <v>6.6874999999999991</v>
      </c>
      <c r="I16" s="45">
        <f>3.5/80*50</f>
        <v>2.1875</v>
      </c>
      <c r="J16" s="46">
        <f>7.5/80*50</f>
        <v>4.6875</v>
      </c>
      <c r="K16" s="47"/>
    </row>
    <row r="17" spans="1:10" x14ac:dyDescent="0.3">
      <c r="A17" s="7"/>
      <c r="B17" s="1" t="s">
        <v>24</v>
      </c>
      <c r="C17" s="2">
        <v>511</v>
      </c>
      <c r="D17" s="34" t="s">
        <v>36</v>
      </c>
      <c r="E17" s="17">
        <v>100</v>
      </c>
      <c r="F17" s="26">
        <v>9.1999999999999993</v>
      </c>
      <c r="G17" s="17">
        <f>228/150*100</f>
        <v>152</v>
      </c>
      <c r="H17" s="41">
        <f>3.75/150*100</f>
        <v>2.5</v>
      </c>
      <c r="I17" s="41">
        <f>6.15/150*100</f>
        <v>4.1000000000000005</v>
      </c>
      <c r="J17" s="42">
        <f>38.5/150*100</f>
        <v>25.666666666666664</v>
      </c>
    </row>
    <row r="18" spans="1:10" x14ac:dyDescent="0.3">
      <c r="A18" s="7"/>
      <c r="B18" s="1" t="s">
        <v>25</v>
      </c>
      <c r="C18" s="2"/>
      <c r="D18" s="34"/>
      <c r="E18" s="17"/>
      <c r="F18" s="26"/>
      <c r="G18" s="41"/>
      <c r="H18" s="41"/>
      <c r="I18" s="41"/>
      <c r="J18" s="42"/>
    </row>
    <row r="19" spans="1:10" x14ac:dyDescent="0.3">
      <c r="A19" s="7"/>
      <c r="B19" s="1" t="s">
        <v>26</v>
      </c>
      <c r="C19" s="2"/>
      <c r="D19" s="34"/>
      <c r="E19" s="17"/>
      <c r="F19" s="26"/>
      <c r="G19" s="41"/>
      <c r="H19" s="41"/>
      <c r="I19" s="41"/>
      <c r="J19" s="42"/>
    </row>
    <row r="20" spans="1:10" x14ac:dyDescent="0.3">
      <c r="A20" s="7"/>
      <c r="B20" s="1" t="s">
        <v>27</v>
      </c>
      <c r="C20" s="2" t="s">
        <v>29</v>
      </c>
      <c r="D20" s="34" t="s">
        <v>17</v>
      </c>
      <c r="E20" s="17">
        <v>40</v>
      </c>
      <c r="F20" s="26">
        <v>4</v>
      </c>
      <c r="G20" s="41">
        <v>91.96</v>
      </c>
      <c r="H20" s="41">
        <v>3.06</v>
      </c>
      <c r="I20" s="41">
        <v>0.4</v>
      </c>
      <c r="J20" s="42">
        <v>19.32</v>
      </c>
    </row>
    <row r="21" spans="1:10" x14ac:dyDescent="0.3">
      <c r="A21" s="7"/>
      <c r="B21" s="29"/>
      <c r="C21" s="2">
        <v>685</v>
      </c>
      <c r="D21" s="34" t="s">
        <v>28</v>
      </c>
      <c r="E21" s="17">
        <v>200</v>
      </c>
      <c r="F21" s="26">
        <v>2</v>
      </c>
      <c r="G21" s="41">
        <v>40</v>
      </c>
      <c r="H21" s="41">
        <v>0.53</v>
      </c>
      <c r="I21" s="41">
        <v>0</v>
      </c>
      <c r="J21" s="42">
        <v>9.4700000000000006</v>
      </c>
    </row>
    <row r="22" spans="1:10" ht="15" thickBot="1" x14ac:dyDescent="0.35">
      <c r="A22" s="8"/>
      <c r="B22" s="9"/>
      <c r="C22" s="9"/>
      <c r="D22" s="35"/>
      <c r="E22" s="19"/>
      <c r="F22" s="27"/>
      <c r="G22" s="43"/>
      <c r="H22" s="43"/>
      <c r="I22" s="43"/>
      <c r="J22" s="44"/>
    </row>
    <row r="23" spans="1:10" x14ac:dyDescent="0.3">
      <c r="A23" s="4" t="s">
        <v>30</v>
      </c>
      <c r="B23" s="11"/>
      <c r="C23" s="2">
        <v>685</v>
      </c>
      <c r="D23" s="34" t="s">
        <v>28</v>
      </c>
      <c r="E23" s="17">
        <v>200</v>
      </c>
      <c r="F23" s="26">
        <v>2</v>
      </c>
      <c r="G23" s="41">
        <v>40</v>
      </c>
      <c r="H23" s="41">
        <v>0.53</v>
      </c>
      <c r="I23" s="41">
        <v>0</v>
      </c>
      <c r="J23" s="42">
        <v>9.4700000000000006</v>
      </c>
    </row>
    <row r="24" spans="1:10" ht="15" thickBot="1" x14ac:dyDescent="0.35">
      <c r="A24" s="7"/>
      <c r="B24" s="2"/>
      <c r="C24" s="2">
        <v>8</v>
      </c>
      <c r="D24" s="34" t="s">
        <v>37</v>
      </c>
      <c r="E24" s="9">
        <v>60</v>
      </c>
      <c r="F24" s="27">
        <v>6.2</v>
      </c>
      <c r="G24" s="43">
        <f>394/100*60</f>
        <v>236.4</v>
      </c>
      <c r="H24" s="43">
        <f>7.5/100*60</f>
        <v>4.5</v>
      </c>
      <c r="I24" s="43">
        <f>13.2/100*60</f>
        <v>7.92</v>
      </c>
      <c r="J24" s="44">
        <f>60.9/100*60</f>
        <v>36.54</v>
      </c>
    </row>
    <row r="25" spans="1:10" ht="15" thickBot="1" x14ac:dyDescent="0.35">
      <c r="A25" s="8"/>
      <c r="B25" s="9"/>
      <c r="C25" s="9"/>
      <c r="D25" s="35"/>
      <c r="E25" s="19"/>
      <c r="F25" s="27"/>
      <c r="G25" s="43"/>
      <c r="H25" s="43"/>
      <c r="I25" s="43"/>
      <c r="J25" s="44"/>
    </row>
    <row r="26" spans="1:10" x14ac:dyDescent="0.3">
      <c r="A26" s="4" t="s">
        <v>31</v>
      </c>
      <c r="B26" s="11"/>
      <c r="C26" s="6">
        <v>436</v>
      </c>
      <c r="D26" s="33" t="s">
        <v>39</v>
      </c>
      <c r="E26" s="15">
        <v>125</v>
      </c>
      <c r="F26" s="25">
        <v>48.3</v>
      </c>
      <c r="G26" s="39">
        <f>250/150*125</f>
        <v>208.33333333333334</v>
      </c>
      <c r="H26" s="39">
        <f>17.2/150*125</f>
        <v>14.333333333333334</v>
      </c>
      <c r="I26" s="39">
        <f>8.4/150*125</f>
        <v>7</v>
      </c>
      <c r="J26" s="40">
        <f>21.6/150*125</f>
        <v>18.000000000000004</v>
      </c>
    </row>
    <row r="27" spans="1:10" x14ac:dyDescent="0.3">
      <c r="A27" s="7"/>
      <c r="B27" s="38"/>
      <c r="C27" s="3"/>
      <c r="D27" s="34"/>
      <c r="E27" s="21"/>
      <c r="F27" s="28"/>
      <c r="G27" s="45"/>
      <c r="H27" s="45"/>
      <c r="I27" s="45"/>
      <c r="J27" s="46"/>
    </row>
    <row r="28" spans="1:10" x14ac:dyDescent="0.3">
      <c r="A28" s="7"/>
      <c r="B28" s="2"/>
      <c r="C28" s="2" t="s">
        <v>29</v>
      </c>
      <c r="D28" s="34" t="s">
        <v>17</v>
      </c>
      <c r="E28" s="17">
        <v>40</v>
      </c>
      <c r="F28" s="26">
        <v>4</v>
      </c>
      <c r="G28" s="41">
        <v>91.96</v>
      </c>
      <c r="H28" s="41">
        <v>3.06</v>
      </c>
      <c r="I28" s="41">
        <v>0.4</v>
      </c>
      <c r="J28" s="42">
        <v>19.32</v>
      </c>
    </row>
    <row r="29" spans="1:10" ht="15" thickBot="1" x14ac:dyDescent="0.35">
      <c r="A29" s="8"/>
      <c r="B29" s="9"/>
      <c r="C29" s="2">
        <v>685</v>
      </c>
      <c r="D29" s="34" t="s">
        <v>28</v>
      </c>
      <c r="E29" s="17">
        <v>200</v>
      </c>
      <c r="F29" s="26">
        <v>2</v>
      </c>
      <c r="G29" s="41">
        <v>40</v>
      </c>
      <c r="H29" s="41">
        <v>0.53</v>
      </c>
      <c r="I29" s="41">
        <v>0</v>
      </c>
      <c r="J29" s="42">
        <v>9.4700000000000006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26.05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2021-05-24T12:52:14Z</cp:lastPrinted>
  <dcterms:created xsi:type="dcterms:W3CDTF">2015-06-05T18:19:34Z</dcterms:created>
  <dcterms:modified xsi:type="dcterms:W3CDTF">2021-05-26T11:18:14Z</dcterms:modified>
</cp:coreProperties>
</file>